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6945" windowHeight="5415" activeTab="0"/>
  </bookViews>
  <sheets>
    <sheet name="мониторинг" sheetId="1" r:id="rId1"/>
    <sheet name="Итог по ОУ" sheetId="2" state="hidden" r:id="rId2"/>
  </sheets>
  <definedNames/>
  <calcPr fullCalcOnLoad="1"/>
</workbook>
</file>

<file path=xl/comments2.xml><?xml version="1.0" encoding="utf-8"?>
<comments xmlns="http://schemas.openxmlformats.org/spreadsheetml/2006/main">
  <authors>
    <author>Gorevoi</author>
  </authors>
  <commentList>
    <comment ref="E2" authorId="0">
      <text>
        <r>
          <rPr>
            <b/>
            <sz val="8"/>
            <rFont val="Tahoma"/>
            <family val="2"/>
          </rPr>
          <t>Gorevoi: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<sst xmlns="http://schemas.openxmlformats.org/spreadsheetml/2006/main" count="137" uniqueCount="85">
  <si>
    <t>чел.</t>
  </si>
  <si>
    <t>всего</t>
  </si>
  <si>
    <t>%</t>
  </si>
  <si>
    <t>шт.</t>
  </si>
  <si>
    <t>в т.ч. взрослых</t>
  </si>
  <si>
    <t>учащихся</t>
  </si>
  <si>
    <t>в т.ч.: кол-во случаев, оставленных на сопровождении в ШСП</t>
  </si>
  <si>
    <t>кол-во случаев с примирением сторон</t>
  </si>
  <si>
    <t>кол-во случаев, переданных в муниципальную службу примирения</t>
  </si>
  <si>
    <t>в т.ч. сов-шие преступления (чел.)</t>
  </si>
  <si>
    <t>1. Количество несовершеннолетних, состоящих на внутреннем учете (всего)</t>
  </si>
  <si>
    <t>2. Количество несовершеннолетних, поставленных на учет в регистр детей в социально опасном положении из числа детей, состоящих на внутриведомственном учете (переход из "группы риска" в СОП)</t>
  </si>
  <si>
    <t>3. Количество несовершеннолетних, снятых с внутриведомственного учета по результатам коррекционной работы (переход из "группы риска" в "норму")</t>
  </si>
  <si>
    <t>4. Количество несовершеннолетних, поставленных на учет в регистр детей в социально опасном положении из числа детей несостоящих на учете (переход из "нормы" в СОП)</t>
  </si>
  <si>
    <t>в дошкольных образовательных учреждениях</t>
  </si>
  <si>
    <t>из них обучено</t>
  </si>
  <si>
    <t>в школах, всего</t>
  </si>
  <si>
    <t>преступление</t>
  </si>
  <si>
    <t>Ежеквартальный мониторинг несовершеннолетних, находящихся в «группе риска», по муниципальным образованиям Пермского края</t>
  </si>
  <si>
    <t>5. Количество несовершеннолетних, охваченных различными формами дополнительного образования из числа состоящих на внутреннем учете ("группа риска")</t>
  </si>
  <si>
    <t>6. Количество несовершеннолетних, охваченных различными формами летней занятости из числа состоящих на внутреннем учете</t>
  </si>
  <si>
    <t>7. Количество школьных испекторов милиции</t>
  </si>
  <si>
    <t>8. Количество школьных служб примирения (ШСП), работающих в общеобразовательных учреждениях</t>
  </si>
  <si>
    <t>9. Количество членов школьных служб примирения</t>
  </si>
  <si>
    <t>10. Количество случаев, рассмотренных в школьной службе примирения с начала учебного года</t>
  </si>
  <si>
    <t>11. Количество кураторов индивидуальных программ сопровождения, работающих в проекте "Рання профилактика социально оспасного положения и социального сиротства":</t>
  </si>
  <si>
    <t>Территория</t>
  </si>
  <si>
    <t>Бардымский м.р.</t>
  </si>
  <si>
    <t>Березовский м.р.</t>
  </si>
  <si>
    <t>Большесосновский м.р.</t>
  </si>
  <si>
    <t>Верещагинский м.р.</t>
  </si>
  <si>
    <t>Горнозаводский м.р.</t>
  </si>
  <si>
    <t>Гремячинский м.р.</t>
  </si>
  <si>
    <t>Губахинский м.р.</t>
  </si>
  <si>
    <t>Еловский м.р.</t>
  </si>
  <si>
    <t>Звездный г.о.</t>
  </si>
  <si>
    <t>Карагаский м.р.</t>
  </si>
  <si>
    <t>Кишертский м.р.</t>
  </si>
  <si>
    <t>Кочевский м.р.</t>
  </si>
  <si>
    <t>Куединский м.р.</t>
  </si>
  <si>
    <t>Кунгур</t>
  </si>
  <si>
    <t>Кунгурский м.р.</t>
  </si>
  <si>
    <t>Октябрьский м.р.</t>
  </si>
  <si>
    <t>Ординский м.р.</t>
  </si>
  <si>
    <t>Осинский м.р.</t>
  </si>
  <si>
    <t>Оханский м.р.</t>
  </si>
  <si>
    <t>Очерский м.р.</t>
  </si>
  <si>
    <t>Пермский м.р.</t>
  </si>
  <si>
    <t>Сивинский м.р.</t>
  </si>
  <si>
    <t>Соликамск</t>
  </si>
  <si>
    <t>Суксунский м.р.</t>
  </si>
  <si>
    <t>Уинский м.р.</t>
  </si>
  <si>
    <t>Усольский м.р.</t>
  </si>
  <si>
    <t>Чердынский м.р.</t>
  </si>
  <si>
    <t>Чернушинский м.р.</t>
  </si>
  <si>
    <t>Чусовской м.р.</t>
  </si>
  <si>
    <t>Юрлинский м.р.</t>
  </si>
  <si>
    <t>Юсьвинский м.р.</t>
  </si>
  <si>
    <t>Кол-во несовершеннолетних</t>
  </si>
  <si>
    <t>ИТОГО</t>
  </si>
  <si>
    <t>Мониторинг психологической службы Пермского края (ежеквартальный)</t>
  </si>
  <si>
    <t>Численность психологов общеобразовательных организаций</t>
  </si>
  <si>
    <t>ДОУ</t>
  </si>
  <si>
    <t>Оказана психологическая помощь на первом уровне (школьном)</t>
  </si>
  <si>
    <t>Передано сложных случаев на второй уровень (межмуниципальный)</t>
  </si>
  <si>
    <t>Всего</t>
  </si>
  <si>
    <t>Количество школьных служб примирения (ШСП), работающих в ОО</t>
  </si>
  <si>
    <t>Количество членов школьных служб примирения</t>
  </si>
  <si>
    <t>обучающихся</t>
  </si>
  <si>
    <r>
      <t xml:space="preserve">Количество случаев, рассмотренных в школьной службе примирения </t>
    </r>
    <r>
      <rPr>
        <b/>
        <sz val="11"/>
        <rFont val="Arial Narrow"/>
        <family val="2"/>
      </rPr>
      <t>с начала учебного года</t>
    </r>
  </si>
  <si>
    <t>Количество социальных педагогов</t>
  </si>
  <si>
    <t>Общеоразовательные организации</t>
  </si>
  <si>
    <t>Количество обучающихся</t>
  </si>
  <si>
    <t>из них: внутреннее совмещение (учитель+психолог)</t>
  </si>
  <si>
    <t>из них.: кол-во случаев, оставленных на сопровождении в ШСП</t>
  </si>
  <si>
    <t>из них: кол-во случаев, окончвшихся примирением сторон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</si>
  <si>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</si>
  <si>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</si>
  <si>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</si>
  <si>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</si>
  <si>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из них: педагогов</t>
  </si>
  <si>
    <t>родителей</t>
  </si>
  <si>
    <t>из них: внутреннее совмещение (учитель+соц.педагог)</t>
  </si>
  <si>
    <t xml:space="preserve">Наименование муниципального образования </t>
  </si>
  <si>
    <t xml:space="preserve">Количество образовательных организаций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</si>
</sst>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%"/>
    <numFmt numFmtId="183" formatCode="0.0000%"/>
    <numFmt numFmtId="184" formatCode="0.00000%"/>
    <numFmt numFmtId="185" formatCode="0.000000%"/>
    <numFmt numFmtId="186" formatCode="0.00000000"/>
    <numFmt numFmtId="187" formatCode="0.0000000"/>
  </numFmts>
  <fonts count="51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11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="85" zoomScaleNormal="85" zoomScalePageLayoutView="0" workbookViewId="0" topLeftCell="A1">
      <selection activeCell="A1" sqref="A1:R1"/>
    </sheetView>
  </sheetViews>
  <sheetFormatPr defaultColWidth="9.00390625" defaultRowHeight="12.75"/>
  <cols>
    <col min="1" max="1" width="20.75390625" style="24" customWidth="1"/>
    <col min="2" max="2" width="15.625" style="24" customWidth="1"/>
    <col min="3" max="3" width="13.375" style="24" customWidth="1"/>
    <col min="4" max="4" width="9.375" style="24" customWidth="1"/>
    <col min="5" max="5" width="13.00390625" style="24" customWidth="1"/>
    <col min="6" max="6" width="8.875" style="24" customWidth="1"/>
    <col min="7" max="7" width="13.625" style="24" customWidth="1"/>
    <col min="8" max="8" width="15.625" style="24" customWidth="1"/>
    <col min="9" max="9" width="19.00390625" style="24" customWidth="1"/>
    <col min="10" max="10" width="18.125" style="24" customWidth="1"/>
    <col min="11" max="11" width="9.125" style="24" customWidth="1"/>
    <col min="12" max="13" width="8.625" style="24" customWidth="1"/>
    <col min="14" max="15" width="7.00390625" style="24" customWidth="1"/>
    <col min="16" max="16" width="14.75390625" style="24" customWidth="1"/>
    <col min="17" max="17" width="12.875" style="24" customWidth="1"/>
    <col min="18" max="18" width="15.375" style="24" customWidth="1"/>
    <col min="19" max="19" width="13.00390625" style="24" customWidth="1"/>
    <col min="20" max="20" width="7.00390625" style="24" customWidth="1"/>
    <col min="21" max="16384" width="9.125" style="24" customWidth="1"/>
  </cols>
  <sheetData>
    <row r="1" spans="1:20" ht="33" customHeight="1">
      <c r="A1" s="39" t="s">
        <v>60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26"/>
      <c r="T1" s="26"/>
    </row>
    <row r="2" spans="1:20" ht="72.75" customHeight="1">
      <c r="A2" s="41" t="s">
        <v>83</v>
      </c>
      <c r="B2" s="48" t="s">
        <v>84</v>
      </c>
      <c r="C2" s="48" t="s">
        <v>72</v>
      </c>
      <c r="D2" s="50" t="s">
        <v>70</v>
      </c>
      <c r="E2" s="51"/>
      <c r="F2" s="50" t="s">
        <v>61</v>
      </c>
      <c r="G2" s="51"/>
      <c r="H2" s="48" t="s">
        <v>63</v>
      </c>
      <c r="I2" s="48" t="s">
        <v>64</v>
      </c>
      <c r="J2" s="52" t="s">
        <v>66</v>
      </c>
      <c r="K2" s="36" t="s">
        <v>67</v>
      </c>
      <c r="L2" s="37"/>
      <c r="M2" s="37"/>
      <c r="N2" s="38"/>
      <c r="O2" s="36" t="s">
        <v>69</v>
      </c>
      <c r="P2" s="37"/>
      <c r="Q2" s="37"/>
      <c r="R2" s="38"/>
      <c r="S2" s="32"/>
      <c r="T2" s="27"/>
    </row>
    <row r="3" spans="1:20" ht="89.25" customHeight="1">
      <c r="A3" s="42"/>
      <c r="B3" s="49"/>
      <c r="C3" s="49"/>
      <c r="D3" s="29" t="s">
        <v>65</v>
      </c>
      <c r="E3" s="29" t="s">
        <v>82</v>
      </c>
      <c r="F3" s="29" t="s">
        <v>65</v>
      </c>
      <c r="G3" s="29" t="s">
        <v>73</v>
      </c>
      <c r="H3" s="49"/>
      <c r="I3" s="49"/>
      <c r="J3" s="53"/>
      <c r="K3" s="30" t="s">
        <v>1</v>
      </c>
      <c r="L3" s="30" t="s">
        <v>80</v>
      </c>
      <c r="M3" s="30" t="s">
        <v>81</v>
      </c>
      <c r="N3" s="30" t="s">
        <v>68</v>
      </c>
      <c r="O3" s="30" t="s">
        <v>1</v>
      </c>
      <c r="P3" s="30" t="s">
        <v>74</v>
      </c>
      <c r="Q3" s="30" t="s">
        <v>75</v>
      </c>
      <c r="R3" s="30" t="s">
        <v>8</v>
      </c>
      <c r="S3" s="31"/>
      <c r="T3" s="28"/>
    </row>
    <row r="4" spans="1:20" ht="19.5" customHeight="1">
      <c r="A4" s="43"/>
      <c r="B4" s="29" t="s">
        <v>3</v>
      </c>
      <c r="C4" s="29" t="s">
        <v>0</v>
      </c>
      <c r="D4" s="34" t="s">
        <v>0</v>
      </c>
      <c r="E4" s="34" t="s">
        <v>0</v>
      </c>
      <c r="F4" s="29" t="s">
        <v>0</v>
      </c>
      <c r="G4" s="29" t="s">
        <v>0</v>
      </c>
      <c r="H4" s="29" t="s">
        <v>0</v>
      </c>
      <c r="I4" s="29" t="s">
        <v>0</v>
      </c>
      <c r="J4" s="34" t="s">
        <v>3</v>
      </c>
      <c r="K4" s="34" t="s">
        <v>0</v>
      </c>
      <c r="L4" s="34" t="s">
        <v>0</v>
      </c>
      <c r="M4" s="34" t="s">
        <v>0</v>
      </c>
      <c r="N4" s="34" t="s">
        <v>0</v>
      </c>
      <c r="O4" s="34" t="s">
        <v>3</v>
      </c>
      <c r="P4" s="34" t="s">
        <v>3</v>
      </c>
      <c r="Q4" s="34" t="s">
        <v>3</v>
      </c>
      <c r="R4" s="34" t="s">
        <v>3</v>
      </c>
      <c r="S4" s="31"/>
      <c r="T4" s="28"/>
    </row>
    <row r="5" spans="1:20" ht="15.7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  <c r="R5" s="29">
        <v>18</v>
      </c>
      <c r="S5" s="28"/>
      <c r="T5" s="28"/>
    </row>
    <row r="6" spans="1:20" ht="21.75" customHeight="1">
      <c r="A6" s="44" t="s">
        <v>76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</row>
    <row r="7" spans="1:20" ht="27.75" customHeight="1">
      <c r="A7" s="35" t="s">
        <v>71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/>
      <c r="T7" s="26"/>
    </row>
    <row r="8" spans="1:18" s="26" customFormat="1" ht="15" customHeight="1">
      <c r="A8" s="33" t="s">
        <v>62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24" customHeight="1">
      <c r="A9" s="47" t="s">
        <v>77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29.25" customHeight="1">
      <c r="A10" s="35" t="s">
        <v>71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23.25" customHeight="1">
      <c r="A11" s="33" t="s">
        <v>62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24.75" customHeight="1">
      <c r="A12" s="47" t="s">
        <v>78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25.5">
      <c r="A13" s="35" t="s">
        <v>71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2.75">
      <c r="A14" s="33" t="s">
        <v>62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24" customHeight="1">
      <c r="A15" s="47" t="s">
        <v>79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25.5">
      <c r="A16" s="35" t="s">
        <v>71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2.75">
      <c r="A17" s="33" t="s">
        <v>62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</sheetData>
  <sheetProtection/>
  <mergeCells count="15">
    <mergeCell ref="A12:R12"/>
    <mergeCell ref="A15:R15"/>
    <mergeCell ref="B2:B3"/>
    <mergeCell ref="F2:G2"/>
    <mergeCell ref="J2:J3"/>
    <mergeCell ref="C2:C3"/>
    <mergeCell ref="D2:E2"/>
    <mergeCell ref="H2:H3"/>
    <mergeCell ref="I2:I3"/>
    <mergeCell ref="K2:N2"/>
    <mergeCell ref="O2:R2"/>
    <mergeCell ref="A1:R1"/>
    <mergeCell ref="A2:A4"/>
    <mergeCell ref="A6:R6"/>
    <mergeCell ref="A9:R9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24.00390625" style="0" customWidth="1"/>
    <col min="2" max="2" width="10.00390625" style="17" customWidth="1"/>
    <col min="17" max="17" width="12.625" style="0" customWidth="1"/>
    <col min="18" max="18" width="14.00390625" style="0" customWidth="1"/>
  </cols>
  <sheetData>
    <row r="1" spans="1:29" s="4" customFormat="1" ht="1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14"/>
      <c r="AA1" s="14"/>
      <c r="AB1" s="14"/>
      <c r="AC1" s="14"/>
    </row>
    <row r="2" spans="1:29" s="4" customFormat="1" ht="12">
      <c r="A2" s="57" t="s">
        <v>26</v>
      </c>
      <c r="B2" s="58" t="s">
        <v>58</v>
      </c>
      <c r="C2" s="54" t="s">
        <v>10</v>
      </c>
      <c r="D2" s="54"/>
      <c r="E2" s="54" t="s">
        <v>11</v>
      </c>
      <c r="F2" s="54"/>
      <c r="G2" s="54"/>
      <c r="H2" s="54" t="s">
        <v>12</v>
      </c>
      <c r="I2" s="54"/>
      <c r="J2" s="54" t="s">
        <v>13</v>
      </c>
      <c r="K2" s="54"/>
      <c r="L2" s="54"/>
      <c r="M2" s="54" t="s">
        <v>19</v>
      </c>
      <c r="N2" s="54"/>
      <c r="O2" s="54" t="s">
        <v>20</v>
      </c>
      <c r="P2" s="54"/>
      <c r="Q2" s="55" t="s">
        <v>21</v>
      </c>
      <c r="R2" s="55" t="s">
        <v>22</v>
      </c>
      <c r="S2" s="55" t="s">
        <v>23</v>
      </c>
      <c r="T2" s="55"/>
      <c r="U2" s="55"/>
      <c r="V2" s="55" t="s">
        <v>24</v>
      </c>
      <c r="W2" s="55"/>
      <c r="X2" s="55"/>
      <c r="Y2" s="55"/>
      <c r="Z2" s="55" t="s">
        <v>25</v>
      </c>
      <c r="AA2" s="55"/>
      <c r="AB2" s="55"/>
      <c r="AC2" s="55"/>
    </row>
    <row r="3" spans="1:29" s="4" customFormat="1" ht="139.5" customHeight="1">
      <c r="A3" s="57"/>
      <c r="B3" s="59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6"/>
      <c r="S3" s="7" t="s">
        <v>1</v>
      </c>
      <c r="T3" s="7" t="s">
        <v>4</v>
      </c>
      <c r="U3" s="7" t="s">
        <v>5</v>
      </c>
      <c r="V3" s="7" t="s">
        <v>1</v>
      </c>
      <c r="W3" s="7" t="s">
        <v>6</v>
      </c>
      <c r="X3" s="7" t="s">
        <v>7</v>
      </c>
      <c r="Y3" s="7" t="s">
        <v>8</v>
      </c>
      <c r="Z3" s="7" t="s">
        <v>14</v>
      </c>
      <c r="AA3" s="7" t="s">
        <v>15</v>
      </c>
      <c r="AB3" s="7" t="s">
        <v>16</v>
      </c>
      <c r="AC3" s="7" t="s">
        <v>15</v>
      </c>
    </row>
    <row r="4" spans="1:29" s="4" customFormat="1" ht="60">
      <c r="A4" s="57"/>
      <c r="B4" s="8" t="s">
        <v>0</v>
      </c>
      <c r="C4" s="5" t="s">
        <v>0</v>
      </c>
      <c r="D4" s="5" t="s">
        <v>2</v>
      </c>
      <c r="E4" s="5" t="s">
        <v>0</v>
      </c>
      <c r="F4" s="5" t="s">
        <v>2</v>
      </c>
      <c r="G4" s="6" t="s">
        <v>17</v>
      </c>
      <c r="H4" s="5" t="s">
        <v>0</v>
      </c>
      <c r="I4" s="5" t="s">
        <v>2</v>
      </c>
      <c r="J4" s="5" t="s">
        <v>0</v>
      </c>
      <c r="K4" s="5" t="s">
        <v>2</v>
      </c>
      <c r="L4" s="6" t="s">
        <v>9</v>
      </c>
      <c r="M4" s="5" t="s">
        <v>0</v>
      </c>
      <c r="N4" s="5" t="s">
        <v>2</v>
      </c>
      <c r="O4" s="5" t="s">
        <v>0</v>
      </c>
      <c r="P4" s="5" t="s">
        <v>2</v>
      </c>
      <c r="Q4" s="9" t="s">
        <v>0</v>
      </c>
      <c r="R4" s="9" t="s">
        <v>3</v>
      </c>
      <c r="S4" s="9" t="s">
        <v>0</v>
      </c>
      <c r="T4" s="9" t="s">
        <v>0</v>
      </c>
      <c r="U4" s="9" t="s">
        <v>0</v>
      </c>
      <c r="V4" s="9" t="s">
        <v>3</v>
      </c>
      <c r="W4" s="9" t="s">
        <v>3</v>
      </c>
      <c r="X4" s="9" t="s">
        <v>3</v>
      </c>
      <c r="Y4" s="9" t="s">
        <v>3</v>
      </c>
      <c r="Z4" s="9" t="s">
        <v>3</v>
      </c>
      <c r="AA4" s="9" t="s">
        <v>3</v>
      </c>
      <c r="AB4" s="9" t="s">
        <v>3</v>
      </c>
      <c r="AC4" s="9" t="s">
        <v>3</v>
      </c>
    </row>
    <row r="5" spans="1:29" s="4" customFormat="1" ht="12">
      <c r="A5" s="10" t="s">
        <v>27</v>
      </c>
      <c r="B5" s="22">
        <v>3809</v>
      </c>
      <c r="C5" s="13">
        <v>160</v>
      </c>
      <c r="D5" s="18">
        <f>C5*100/B5</f>
        <v>4.20057757941717</v>
      </c>
      <c r="E5" s="13">
        <v>3</v>
      </c>
      <c r="F5" s="18">
        <f>E5*100/C5</f>
        <v>1.875</v>
      </c>
      <c r="G5" s="13">
        <v>2</v>
      </c>
      <c r="H5" s="13">
        <v>40</v>
      </c>
      <c r="I5" s="18">
        <f>H5*100/C5</f>
        <v>25</v>
      </c>
      <c r="J5" s="13">
        <v>7</v>
      </c>
      <c r="K5" s="18">
        <f>J5*100/B5</f>
        <v>0.18377526909950118</v>
      </c>
      <c r="L5" s="13">
        <v>2</v>
      </c>
      <c r="M5" s="13">
        <v>160</v>
      </c>
      <c r="N5" s="18">
        <f>M5*100/C5</f>
        <v>100</v>
      </c>
      <c r="O5" s="13">
        <v>154</v>
      </c>
      <c r="P5" s="18">
        <f>O5*100/C5</f>
        <v>96.25</v>
      </c>
      <c r="Q5" s="13">
        <v>1</v>
      </c>
      <c r="R5" s="13">
        <v>6</v>
      </c>
      <c r="S5" s="13">
        <v>26</v>
      </c>
      <c r="T5" s="13">
        <v>14</v>
      </c>
      <c r="U5" s="13">
        <v>12</v>
      </c>
      <c r="V5" s="13">
        <v>2</v>
      </c>
      <c r="W5" s="13">
        <v>2</v>
      </c>
      <c r="X5" s="13">
        <v>2</v>
      </c>
      <c r="Y5" s="13">
        <v>0</v>
      </c>
      <c r="Z5" s="13">
        <v>0</v>
      </c>
      <c r="AA5" s="13">
        <v>0</v>
      </c>
      <c r="AB5" s="13">
        <v>170</v>
      </c>
      <c r="AC5" s="13">
        <v>170</v>
      </c>
    </row>
    <row r="6" spans="1:29" s="4" customFormat="1" ht="12">
      <c r="A6" s="3" t="s">
        <v>28</v>
      </c>
      <c r="B6" s="22">
        <v>2552</v>
      </c>
      <c r="C6" s="13">
        <v>98</v>
      </c>
      <c r="D6" s="18">
        <f aca="true" t="shared" si="0" ref="D6:D36">C6*100/B6</f>
        <v>3.8401253918495297</v>
      </c>
      <c r="E6" s="13">
        <v>5</v>
      </c>
      <c r="F6" s="18">
        <f aca="true" t="shared" si="1" ref="F6:F36">E6*100/C6</f>
        <v>5.1020408163265305</v>
      </c>
      <c r="G6" s="13">
        <v>0</v>
      </c>
      <c r="H6" s="13">
        <v>28</v>
      </c>
      <c r="I6" s="18">
        <f aca="true" t="shared" si="2" ref="I6:I36">H6*100/C6</f>
        <v>28.571428571428573</v>
      </c>
      <c r="J6" s="13">
        <v>10</v>
      </c>
      <c r="K6" s="18">
        <f aca="true" t="shared" si="3" ref="K6:K36">J6*100/B6</f>
        <v>0.39184952978056425</v>
      </c>
      <c r="L6" s="13">
        <v>0</v>
      </c>
      <c r="M6" s="13">
        <v>71</v>
      </c>
      <c r="N6" s="18">
        <f aca="true" t="shared" si="4" ref="N6:N36">M6*100/C6</f>
        <v>72.44897959183673</v>
      </c>
      <c r="O6" s="13">
        <v>72</v>
      </c>
      <c r="P6" s="18">
        <f aca="true" t="shared" si="5" ref="P6:P36">O6*100/C6</f>
        <v>73.46938775510205</v>
      </c>
      <c r="Q6" s="12">
        <v>1</v>
      </c>
      <c r="R6" s="12">
        <v>5</v>
      </c>
      <c r="S6" s="12">
        <v>52</v>
      </c>
      <c r="T6" s="12">
        <v>11</v>
      </c>
      <c r="U6" s="12">
        <v>41</v>
      </c>
      <c r="V6" s="12">
        <v>8</v>
      </c>
      <c r="W6" s="12">
        <v>0</v>
      </c>
      <c r="X6" s="12">
        <v>8</v>
      </c>
      <c r="Y6" s="12">
        <v>1</v>
      </c>
      <c r="Z6" s="13">
        <v>0</v>
      </c>
      <c r="AA6" s="13">
        <v>0</v>
      </c>
      <c r="AB6" s="13">
        <v>65</v>
      </c>
      <c r="AC6" s="13">
        <v>5</v>
      </c>
    </row>
    <row r="7" spans="1:29" s="4" customFormat="1" ht="12">
      <c r="A7" s="3" t="s">
        <v>29</v>
      </c>
      <c r="B7" s="22">
        <v>1923</v>
      </c>
      <c r="C7" s="13">
        <v>84</v>
      </c>
      <c r="D7" s="18">
        <f t="shared" si="0"/>
        <v>4.368174726989079</v>
      </c>
      <c r="E7" s="13">
        <v>4</v>
      </c>
      <c r="F7" s="18">
        <f t="shared" si="1"/>
        <v>4.761904761904762</v>
      </c>
      <c r="G7" s="13">
        <v>0</v>
      </c>
      <c r="H7" s="13">
        <v>10</v>
      </c>
      <c r="I7" s="18">
        <f t="shared" si="2"/>
        <v>11.904761904761905</v>
      </c>
      <c r="J7" s="13">
        <v>12</v>
      </c>
      <c r="K7" s="18">
        <f t="shared" si="3"/>
        <v>0.62402496099844</v>
      </c>
      <c r="L7" s="13">
        <v>0</v>
      </c>
      <c r="M7" s="12">
        <v>47</v>
      </c>
      <c r="N7" s="18">
        <f t="shared" si="4"/>
        <v>55.95238095238095</v>
      </c>
      <c r="O7" s="12">
        <v>62</v>
      </c>
      <c r="P7" s="18">
        <f t="shared" si="5"/>
        <v>73.80952380952381</v>
      </c>
      <c r="Q7" s="12">
        <v>1</v>
      </c>
      <c r="R7" s="12">
        <v>2</v>
      </c>
      <c r="S7" s="12">
        <v>12</v>
      </c>
      <c r="T7" s="12">
        <v>5</v>
      </c>
      <c r="U7" s="12">
        <v>7</v>
      </c>
      <c r="V7" s="13">
        <v>10</v>
      </c>
      <c r="W7" s="13">
        <v>0</v>
      </c>
      <c r="X7" s="13">
        <v>10</v>
      </c>
      <c r="Y7" s="13">
        <v>0</v>
      </c>
      <c r="Z7" s="21">
        <v>1</v>
      </c>
      <c r="AA7" s="21">
        <v>1</v>
      </c>
      <c r="AB7" s="13">
        <v>3</v>
      </c>
      <c r="AC7" s="13">
        <v>3</v>
      </c>
    </row>
    <row r="8" spans="1:29" s="11" customFormat="1" ht="12">
      <c r="A8" s="10" t="s">
        <v>30</v>
      </c>
      <c r="B8" s="22">
        <v>6083</v>
      </c>
      <c r="C8" s="9">
        <v>229</v>
      </c>
      <c r="D8" s="18">
        <f t="shared" si="0"/>
        <v>3.7645898405392075</v>
      </c>
      <c r="E8" s="12">
        <v>15</v>
      </c>
      <c r="F8" s="18">
        <f t="shared" si="1"/>
        <v>6.550218340611353</v>
      </c>
      <c r="G8" s="12">
        <v>8</v>
      </c>
      <c r="H8" s="12">
        <v>62</v>
      </c>
      <c r="I8" s="18">
        <f t="shared" si="2"/>
        <v>27.074235807860262</v>
      </c>
      <c r="J8" s="12">
        <v>12</v>
      </c>
      <c r="K8" s="18">
        <f t="shared" si="3"/>
        <v>0.19727108334703272</v>
      </c>
      <c r="L8" s="12">
        <v>3</v>
      </c>
      <c r="M8" s="12">
        <v>211</v>
      </c>
      <c r="N8" s="18">
        <f t="shared" si="4"/>
        <v>92.13973799126637</v>
      </c>
      <c r="O8" s="12">
        <v>193</v>
      </c>
      <c r="P8" s="18">
        <f t="shared" si="5"/>
        <v>84.27947598253274</v>
      </c>
      <c r="Q8" s="12">
        <v>1</v>
      </c>
      <c r="R8" s="12">
        <v>9</v>
      </c>
      <c r="S8" s="12">
        <v>66</v>
      </c>
      <c r="T8" s="12">
        <v>21</v>
      </c>
      <c r="U8" s="12">
        <v>45</v>
      </c>
      <c r="V8" s="12">
        <v>31</v>
      </c>
      <c r="W8" s="12">
        <v>0</v>
      </c>
      <c r="X8" s="12">
        <v>29</v>
      </c>
      <c r="Y8" s="12">
        <v>0</v>
      </c>
      <c r="Z8" s="12">
        <v>0</v>
      </c>
      <c r="AA8" s="12">
        <v>0</v>
      </c>
      <c r="AB8" s="12">
        <v>161</v>
      </c>
      <c r="AC8" s="12">
        <v>129</v>
      </c>
    </row>
    <row r="9" spans="1:29" s="11" customFormat="1" ht="12">
      <c r="A9" s="10" t="s">
        <v>31</v>
      </c>
      <c r="B9" s="22">
        <v>3317</v>
      </c>
      <c r="C9" s="9">
        <v>165</v>
      </c>
      <c r="D9" s="18">
        <f t="shared" si="0"/>
        <v>4.974374434730178</v>
      </c>
      <c r="E9" s="12">
        <v>9</v>
      </c>
      <c r="F9" s="18">
        <f t="shared" si="1"/>
        <v>5.454545454545454</v>
      </c>
      <c r="G9" s="12">
        <v>6</v>
      </c>
      <c r="H9" s="12">
        <v>43</v>
      </c>
      <c r="I9" s="18">
        <f t="shared" si="2"/>
        <v>26.060606060606062</v>
      </c>
      <c r="J9" s="12">
        <v>1</v>
      </c>
      <c r="K9" s="18">
        <f t="shared" si="3"/>
        <v>0.030147723846849564</v>
      </c>
      <c r="L9" s="12">
        <v>1</v>
      </c>
      <c r="M9" s="12">
        <v>165</v>
      </c>
      <c r="N9" s="18">
        <f t="shared" si="4"/>
        <v>100</v>
      </c>
      <c r="O9" s="12">
        <v>165</v>
      </c>
      <c r="P9" s="18">
        <f t="shared" si="5"/>
        <v>100</v>
      </c>
      <c r="Q9" s="12">
        <v>1</v>
      </c>
      <c r="R9" s="12">
        <v>7</v>
      </c>
      <c r="S9" s="12">
        <v>71</v>
      </c>
      <c r="T9" s="12">
        <v>19</v>
      </c>
      <c r="U9" s="12">
        <v>52</v>
      </c>
      <c r="V9" s="12">
        <v>73</v>
      </c>
      <c r="W9" s="12">
        <v>73</v>
      </c>
      <c r="X9" s="12">
        <v>63</v>
      </c>
      <c r="Y9" s="12">
        <v>0</v>
      </c>
      <c r="Z9" s="12">
        <v>0</v>
      </c>
      <c r="AA9" s="12">
        <v>0</v>
      </c>
      <c r="AB9" s="12">
        <v>13</v>
      </c>
      <c r="AC9" s="12">
        <v>13</v>
      </c>
    </row>
    <row r="10" spans="1:29" s="11" customFormat="1" ht="12">
      <c r="A10" s="10" t="s">
        <v>32</v>
      </c>
      <c r="B10" s="22">
        <v>1486</v>
      </c>
      <c r="C10" s="9">
        <v>205</v>
      </c>
      <c r="D10" s="18">
        <f t="shared" si="0"/>
        <v>13.795423956931359</v>
      </c>
      <c r="E10" s="12">
        <v>40</v>
      </c>
      <c r="F10" s="18">
        <f t="shared" si="1"/>
        <v>19.51219512195122</v>
      </c>
      <c r="G10" s="12">
        <v>3</v>
      </c>
      <c r="H10" s="12">
        <v>83</v>
      </c>
      <c r="I10" s="18">
        <f t="shared" si="2"/>
        <v>40.48780487804878</v>
      </c>
      <c r="J10" s="12">
        <v>0</v>
      </c>
      <c r="K10" s="18">
        <f t="shared" si="3"/>
        <v>0</v>
      </c>
      <c r="L10" s="12">
        <v>0</v>
      </c>
      <c r="M10" s="12">
        <v>160</v>
      </c>
      <c r="N10" s="18">
        <f t="shared" si="4"/>
        <v>78.04878048780488</v>
      </c>
      <c r="O10" s="12">
        <v>205</v>
      </c>
      <c r="P10" s="18">
        <f t="shared" si="5"/>
        <v>100</v>
      </c>
      <c r="Q10" s="12">
        <v>1</v>
      </c>
      <c r="R10" s="12">
        <v>4</v>
      </c>
      <c r="S10" s="12">
        <v>23</v>
      </c>
      <c r="T10" s="12">
        <v>5</v>
      </c>
      <c r="U10" s="12">
        <v>18</v>
      </c>
      <c r="V10" s="12">
        <v>13</v>
      </c>
      <c r="W10" s="12">
        <v>1</v>
      </c>
      <c r="X10" s="12">
        <v>11</v>
      </c>
      <c r="Y10" s="12">
        <v>0</v>
      </c>
      <c r="Z10" s="12">
        <v>2</v>
      </c>
      <c r="AA10" s="12">
        <v>0</v>
      </c>
      <c r="AB10" s="12">
        <v>8</v>
      </c>
      <c r="AC10" s="12">
        <v>7</v>
      </c>
    </row>
    <row r="11" spans="1:29" s="11" customFormat="1" ht="12">
      <c r="A11" s="10" t="s">
        <v>33</v>
      </c>
      <c r="B11" s="22">
        <v>3988</v>
      </c>
      <c r="C11" s="9">
        <v>113</v>
      </c>
      <c r="D11" s="18">
        <f t="shared" si="0"/>
        <v>2.8335005015045134</v>
      </c>
      <c r="E11" s="12">
        <v>5</v>
      </c>
      <c r="F11" s="18">
        <f t="shared" si="1"/>
        <v>4.424778761061947</v>
      </c>
      <c r="G11" s="12">
        <v>0</v>
      </c>
      <c r="H11" s="12">
        <v>45</v>
      </c>
      <c r="I11" s="18">
        <f t="shared" si="2"/>
        <v>39.823008849557525</v>
      </c>
      <c r="J11" s="12">
        <v>1</v>
      </c>
      <c r="K11" s="18">
        <f t="shared" si="3"/>
        <v>0.025075225677031094</v>
      </c>
      <c r="L11" s="12">
        <v>0</v>
      </c>
      <c r="M11" s="12">
        <v>102</v>
      </c>
      <c r="N11" s="18">
        <f t="shared" si="4"/>
        <v>90.26548672566372</v>
      </c>
      <c r="O11" s="12">
        <v>70</v>
      </c>
      <c r="P11" s="18">
        <f t="shared" si="5"/>
        <v>61.94690265486726</v>
      </c>
      <c r="Q11" s="12">
        <v>2</v>
      </c>
      <c r="R11" s="12">
        <v>4</v>
      </c>
      <c r="S11" s="12">
        <v>19</v>
      </c>
      <c r="T11" s="12">
        <v>4</v>
      </c>
      <c r="U11" s="12">
        <v>15</v>
      </c>
      <c r="V11" s="12">
        <v>23</v>
      </c>
      <c r="W11" s="12">
        <v>1</v>
      </c>
      <c r="X11" s="12">
        <v>22</v>
      </c>
      <c r="Y11" s="12">
        <v>0</v>
      </c>
      <c r="Z11" s="12">
        <v>0</v>
      </c>
      <c r="AA11" s="12">
        <v>0</v>
      </c>
      <c r="AB11" s="12">
        <v>9</v>
      </c>
      <c r="AC11" s="12">
        <v>9</v>
      </c>
    </row>
    <row r="12" spans="1:29" s="11" customFormat="1" ht="12">
      <c r="A12" s="10" t="s">
        <v>34</v>
      </c>
      <c r="B12" s="22">
        <v>1621</v>
      </c>
      <c r="C12" s="9">
        <v>64</v>
      </c>
      <c r="D12" s="18">
        <f t="shared" si="0"/>
        <v>3.948180135718692</v>
      </c>
      <c r="E12" s="12">
        <v>2</v>
      </c>
      <c r="F12" s="18">
        <f t="shared" si="1"/>
        <v>3.125</v>
      </c>
      <c r="G12" s="12">
        <v>0</v>
      </c>
      <c r="H12" s="12">
        <v>7</v>
      </c>
      <c r="I12" s="18">
        <f t="shared" si="2"/>
        <v>10.9375</v>
      </c>
      <c r="J12" s="12">
        <v>7</v>
      </c>
      <c r="K12" s="18">
        <f t="shared" si="3"/>
        <v>0.431832202344232</v>
      </c>
      <c r="L12" s="12">
        <v>2</v>
      </c>
      <c r="M12" s="12">
        <v>44</v>
      </c>
      <c r="N12" s="18">
        <f t="shared" si="4"/>
        <v>68.75</v>
      </c>
      <c r="O12" s="12">
        <v>48</v>
      </c>
      <c r="P12" s="18">
        <f t="shared" si="5"/>
        <v>75</v>
      </c>
      <c r="Q12" s="12">
        <v>0</v>
      </c>
      <c r="R12" s="12">
        <v>1</v>
      </c>
      <c r="S12" s="12">
        <v>3</v>
      </c>
      <c r="T12" s="12">
        <v>1</v>
      </c>
      <c r="U12" s="12">
        <v>2</v>
      </c>
      <c r="V12" s="12">
        <v>0</v>
      </c>
      <c r="W12" s="12">
        <v>0</v>
      </c>
      <c r="X12" s="12">
        <v>0</v>
      </c>
      <c r="Y12" s="12">
        <v>0</v>
      </c>
      <c r="Z12" s="12">
        <v>1</v>
      </c>
      <c r="AA12" s="12">
        <v>1</v>
      </c>
      <c r="AB12" s="12">
        <v>12</v>
      </c>
      <c r="AC12" s="12">
        <v>7</v>
      </c>
    </row>
    <row r="13" spans="1:29" s="4" customFormat="1" ht="12">
      <c r="A13" s="3" t="s">
        <v>35</v>
      </c>
      <c r="B13" s="22">
        <v>146</v>
      </c>
      <c r="C13" s="13">
        <v>29</v>
      </c>
      <c r="D13" s="18">
        <f t="shared" si="0"/>
        <v>19.863013698630137</v>
      </c>
      <c r="E13" s="13">
        <v>2</v>
      </c>
      <c r="F13" s="18">
        <f t="shared" si="1"/>
        <v>6.896551724137931</v>
      </c>
      <c r="G13" s="13">
        <v>0</v>
      </c>
      <c r="H13" s="13">
        <v>3</v>
      </c>
      <c r="I13" s="18">
        <f t="shared" si="2"/>
        <v>10.344827586206897</v>
      </c>
      <c r="J13" s="13">
        <v>0</v>
      </c>
      <c r="K13" s="18">
        <f t="shared" si="3"/>
        <v>0</v>
      </c>
      <c r="L13" s="13">
        <v>0</v>
      </c>
      <c r="M13" s="13">
        <v>29</v>
      </c>
      <c r="N13" s="18">
        <f t="shared" si="4"/>
        <v>100</v>
      </c>
      <c r="O13" s="13">
        <v>29</v>
      </c>
      <c r="P13" s="18">
        <f t="shared" si="5"/>
        <v>100</v>
      </c>
      <c r="Q13" s="12">
        <v>0</v>
      </c>
      <c r="R13" s="12">
        <v>1</v>
      </c>
      <c r="S13" s="12">
        <v>4</v>
      </c>
      <c r="T13" s="12">
        <v>2</v>
      </c>
      <c r="U13" s="12">
        <v>2</v>
      </c>
      <c r="V13" s="12">
        <v>2</v>
      </c>
      <c r="W13" s="12">
        <v>2</v>
      </c>
      <c r="X13" s="12">
        <v>2</v>
      </c>
      <c r="Y13" s="12">
        <v>0</v>
      </c>
      <c r="Z13" s="13"/>
      <c r="AA13" s="13"/>
      <c r="AB13" s="13">
        <v>1</v>
      </c>
      <c r="AC13" s="13">
        <v>1</v>
      </c>
    </row>
    <row r="14" spans="1:29" s="11" customFormat="1" ht="12">
      <c r="A14" s="10" t="s">
        <v>36</v>
      </c>
      <c r="B14" s="22">
        <v>3405</v>
      </c>
      <c r="C14" s="9">
        <v>61</v>
      </c>
      <c r="D14" s="18">
        <f t="shared" si="0"/>
        <v>1.791483113069016</v>
      </c>
      <c r="E14" s="12">
        <v>3</v>
      </c>
      <c r="F14" s="18">
        <f t="shared" si="1"/>
        <v>4.918032786885246</v>
      </c>
      <c r="G14" s="12">
        <v>0</v>
      </c>
      <c r="H14" s="12">
        <v>35</v>
      </c>
      <c r="I14" s="18">
        <f t="shared" si="2"/>
        <v>57.377049180327866</v>
      </c>
      <c r="J14" s="12">
        <v>3</v>
      </c>
      <c r="K14" s="18">
        <f t="shared" si="3"/>
        <v>0.0881057268722467</v>
      </c>
      <c r="L14" s="12">
        <v>0</v>
      </c>
      <c r="M14" s="12">
        <v>54</v>
      </c>
      <c r="N14" s="18">
        <f t="shared" si="4"/>
        <v>88.52459016393442</v>
      </c>
      <c r="O14" s="12">
        <v>61</v>
      </c>
      <c r="P14" s="18">
        <f t="shared" si="5"/>
        <v>100</v>
      </c>
      <c r="Q14" s="12">
        <v>1</v>
      </c>
      <c r="R14" s="12">
        <v>16</v>
      </c>
      <c r="S14" s="12">
        <v>82</v>
      </c>
      <c r="T14" s="12">
        <v>29</v>
      </c>
      <c r="U14" s="12">
        <v>53</v>
      </c>
      <c r="V14" s="12">
        <v>78</v>
      </c>
      <c r="W14" s="12">
        <v>6</v>
      </c>
      <c r="X14" s="12">
        <v>77</v>
      </c>
      <c r="Y14" s="12">
        <v>0</v>
      </c>
      <c r="Z14" s="12">
        <v>0</v>
      </c>
      <c r="AA14" s="12">
        <v>0</v>
      </c>
      <c r="AB14" s="12">
        <v>53</v>
      </c>
      <c r="AC14" s="12">
        <v>33</v>
      </c>
    </row>
    <row r="15" spans="1:29" s="11" customFormat="1" ht="12">
      <c r="A15" s="10" t="s">
        <v>37</v>
      </c>
      <c r="B15" s="22">
        <v>1737</v>
      </c>
      <c r="C15" s="9">
        <v>120</v>
      </c>
      <c r="D15" s="18">
        <f t="shared" si="0"/>
        <v>6.90846286701209</v>
      </c>
      <c r="E15" s="12">
        <v>8</v>
      </c>
      <c r="F15" s="18">
        <f t="shared" si="1"/>
        <v>6.666666666666667</v>
      </c>
      <c r="G15" s="12">
        <v>3</v>
      </c>
      <c r="H15" s="12">
        <v>28</v>
      </c>
      <c r="I15" s="18">
        <f t="shared" si="2"/>
        <v>23.333333333333332</v>
      </c>
      <c r="J15" s="12">
        <v>8</v>
      </c>
      <c r="K15" s="18">
        <f t="shared" si="3"/>
        <v>0.4605641911341393</v>
      </c>
      <c r="L15" s="12">
        <v>2</v>
      </c>
      <c r="M15" s="12">
        <v>91</v>
      </c>
      <c r="N15" s="18">
        <f t="shared" si="4"/>
        <v>75.83333333333333</v>
      </c>
      <c r="O15" s="12">
        <v>120</v>
      </c>
      <c r="P15" s="18">
        <f t="shared" si="5"/>
        <v>100</v>
      </c>
      <c r="Q15" s="12">
        <v>0</v>
      </c>
      <c r="R15" s="12">
        <v>3</v>
      </c>
      <c r="S15" s="12">
        <v>11</v>
      </c>
      <c r="T15" s="12">
        <v>6</v>
      </c>
      <c r="U15" s="12">
        <v>5</v>
      </c>
      <c r="V15" s="12">
        <v>9</v>
      </c>
      <c r="W15" s="12">
        <v>8</v>
      </c>
      <c r="X15" s="12">
        <v>8</v>
      </c>
      <c r="Y15" s="12">
        <v>1</v>
      </c>
      <c r="Z15" s="12">
        <v>0</v>
      </c>
      <c r="AA15" s="12">
        <v>0</v>
      </c>
      <c r="AB15" s="12">
        <v>46</v>
      </c>
      <c r="AC15" s="12">
        <v>7</v>
      </c>
    </row>
    <row r="16" spans="1:29" s="4" customFormat="1" ht="12">
      <c r="A16" s="3" t="s">
        <v>38</v>
      </c>
      <c r="B16" s="22">
        <v>621</v>
      </c>
      <c r="C16" s="13">
        <v>171</v>
      </c>
      <c r="D16" s="18">
        <f t="shared" si="0"/>
        <v>27.536231884057973</v>
      </c>
      <c r="E16" s="13">
        <v>25</v>
      </c>
      <c r="F16" s="18">
        <f t="shared" si="1"/>
        <v>14.619883040935672</v>
      </c>
      <c r="G16" s="13">
        <v>0</v>
      </c>
      <c r="H16" s="13">
        <v>42</v>
      </c>
      <c r="I16" s="18">
        <f t="shared" si="2"/>
        <v>24.56140350877193</v>
      </c>
      <c r="J16" s="13">
        <v>27</v>
      </c>
      <c r="K16" s="18">
        <f t="shared" si="3"/>
        <v>4.3478260869565215</v>
      </c>
      <c r="L16" s="13">
        <v>1</v>
      </c>
      <c r="M16" s="13">
        <v>98</v>
      </c>
      <c r="N16" s="18">
        <f t="shared" si="4"/>
        <v>57.30994152046784</v>
      </c>
      <c r="O16" s="13"/>
      <c r="P16" s="18">
        <f t="shared" si="5"/>
        <v>0</v>
      </c>
      <c r="Q16" s="12">
        <v>0</v>
      </c>
      <c r="R16" s="12">
        <v>11</v>
      </c>
      <c r="S16" s="12">
        <v>52</v>
      </c>
      <c r="T16" s="12">
        <v>18</v>
      </c>
      <c r="U16" s="12">
        <v>24</v>
      </c>
      <c r="V16" s="12">
        <v>19</v>
      </c>
      <c r="W16" s="12">
        <v>19</v>
      </c>
      <c r="X16" s="12">
        <v>19</v>
      </c>
      <c r="Y16" s="12">
        <v>0</v>
      </c>
      <c r="Z16" s="13">
        <v>5</v>
      </c>
      <c r="AA16" s="13">
        <v>0</v>
      </c>
      <c r="AB16" s="13">
        <v>81</v>
      </c>
      <c r="AC16" s="13">
        <v>4</v>
      </c>
    </row>
    <row r="17" spans="1:29" s="11" customFormat="1" ht="12">
      <c r="A17" s="10" t="s">
        <v>39</v>
      </c>
      <c r="B17" s="22">
        <v>4665</v>
      </c>
      <c r="C17" s="9">
        <v>277</v>
      </c>
      <c r="D17" s="18">
        <f t="shared" si="0"/>
        <v>5.937834941050375</v>
      </c>
      <c r="E17" s="12">
        <v>16</v>
      </c>
      <c r="F17" s="18">
        <f t="shared" si="1"/>
        <v>5.776173285198556</v>
      </c>
      <c r="G17" s="12">
        <v>2</v>
      </c>
      <c r="H17" s="12">
        <v>91</v>
      </c>
      <c r="I17" s="18">
        <f t="shared" si="2"/>
        <v>32.851985559566785</v>
      </c>
      <c r="J17" s="12">
        <v>47</v>
      </c>
      <c r="K17" s="18">
        <f t="shared" si="3"/>
        <v>1.007502679528403</v>
      </c>
      <c r="L17" s="12">
        <v>1</v>
      </c>
      <c r="M17" s="12">
        <v>252</v>
      </c>
      <c r="N17" s="18">
        <f t="shared" si="4"/>
        <v>90.97472924187726</v>
      </c>
      <c r="O17" s="12">
        <v>231</v>
      </c>
      <c r="P17" s="18">
        <f t="shared" si="5"/>
        <v>83.39350180505416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26</v>
      </c>
      <c r="AC17" s="12">
        <v>26</v>
      </c>
    </row>
    <row r="18" spans="1:29" s="11" customFormat="1" ht="12">
      <c r="A18" s="10" t="s">
        <v>40</v>
      </c>
      <c r="B18" s="22">
        <v>7259</v>
      </c>
      <c r="C18" s="9">
        <v>378</v>
      </c>
      <c r="D18" s="18">
        <f t="shared" si="0"/>
        <v>5.207328833172613</v>
      </c>
      <c r="E18" s="12">
        <v>21</v>
      </c>
      <c r="F18" s="18">
        <f t="shared" si="1"/>
        <v>5.555555555555555</v>
      </c>
      <c r="G18" s="12">
        <v>6</v>
      </c>
      <c r="H18" s="12">
        <v>111</v>
      </c>
      <c r="I18" s="18">
        <f t="shared" si="2"/>
        <v>29.365079365079364</v>
      </c>
      <c r="J18" s="12">
        <v>4</v>
      </c>
      <c r="K18" s="18">
        <f t="shared" si="3"/>
        <v>0.05510400881664141</v>
      </c>
      <c r="L18" s="12">
        <v>2</v>
      </c>
      <c r="M18" s="12">
        <v>356</v>
      </c>
      <c r="N18" s="18">
        <f t="shared" si="4"/>
        <v>94.17989417989418</v>
      </c>
      <c r="O18" s="12">
        <v>280</v>
      </c>
      <c r="P18" s="18">
        <f t="shared" si="5"/>
        <v>74.07407407407408</v>
      </c>
      <c r="Q18" s="12">
        <v>2</v>
      </c>
      <c r="R18" s="12">
        <v>10</v>
      </c>
      <c r="S18" s="12">
        <v>86</v>
      </c>
      <c r="T18" s="12">
        <v>20</v>
      </c>
      <c r="U18" s="12">
        <v>66</v>
      </c>
      <c r="V18" s="12">
        <v>69</v>
      </c>
      <c r="W18" s="12">
        <v>2</v>
      </c>
      <c r="X18" s="12">
        <v>65</v>
      </c>
      <c r="Y18" s="12">
        <v>2</v>
      </c>
      <c r="Z18" s="12">
        <v>0</v>
      </c>
      <c r="AA18" s="12">
        <v>0</v>
      </c>
      <c r="AB18" s="12">
        <v>215</v>
      </c>
      <c r="AC18" s="12">
        <v>215</v>
      </c>
    </row>
    <row r="19" spans="1:29" s="11" customFormat="1" ht="12">
      <c r="A19" s="10" t="s">
        <v>41</v>
      </c>
      <c r="B19" s="23">
        <v>6186</v>
      </c>
      <c r="C19" s="9">
        <v>274</v>
      </c>
      <c r="D19" s="18">
        <f t="shared" si="0"/>
        <v>4.429356611703847</v>
      </c>
      <c r="E19" s="12">
        <v>9</v>
      </c>
      <c r="F19" s="18">
        <f t="shared" si="1"/>
        <v>3.2846715328467155</v>
      </c>
      <c r="G19" s="12">
        <v>5</v>
      </c>
      <c r="H19" s="12">
        <v>21</v>
      </c>
      <c r="I19" s="18">
        <f t="shared" si="2"/>
        <v>7.664233576642336</v>
      </c>
      <c r="J19" s="12">
        <v>9</v>
      </c>
      <c r="K19" s="18">
        <f t="shared" si="3"/>
        <v>0.1454898157129001</v>
      </c>
      <c r="L19" s="12">
        <v>4</v>
      </c>
      <c r="M19" s="12">
        <v>259</v>
      </c>
      <c r="N19" s="18">
        <f t="shared" si="4"/>
        <v>94.52554744525547</v>
      </c>
      <c r="O19" s="12">
        <v>262</v>
      </c>
      <c r="P19" s="18">
        <f t="shared" si="5"/>
        <v>95.62043795620438</v>
      </c>
      <c r="Q19" s="12">
        <v>0</v>
      </c>
      <c r="R19" s="12">
        <v>17</v>
      </c>
      <c r="S19" s="12">
        <v>118</v>
      </c>
      <c r="T19" s="12">
        <v>28</v>
      </c>
      <c r="U19" s="12">
        <v>90</v>
      </c>
      <c r="V19" s="12">
        <v>85</v>
      </c>
      <c r="W19" s="12">
        <v>85</v>
      </c>
      <c r="X19" s="12">
        <v>85</v>
      </c>
      <c r="Y19" s="12">
        <v>0</v>
      </c>
      <c r="Z19" s="12">
        <v>46</v>
      </c>
      <c r="AA19" s="12">
        <v>46</v>
      </c>
      <c r="AB19" s="12">
        <v>190</v>
      </c>
      <c r="AC19" s="12">
        <v>27</v>
      </c>
    </row>
    <row r="20" spans="1:29" s="11" customFormat="1" ht="12">
      <c r="A20" s="10" t="s">
        <v>42</v>
      </c>
      <c r="B20" s="22">
        <v>2630</v>
      </c>
      <c r="C20" s="9">
        <v>95</v>
      </c>
      <c r="D20" s="18">
        <f t="shared" si="0"/>
        <v>3.612167300380228</v>
      </c>
      <c r="E20" s="12">
        <v>11</v>
      </c>
      <c r="F20" s="18">
        <f t="shared" si="1"/>
        <v>11.578947368421053</v>
      </c>
      <c r="G20" s="12">
        <v>0</v>
      </c>
      <c r="H20" s="12">
        <v>61</v>
      </c>
      <c r="I20" s="18">
        <f t="shared" si="2"/>
        <v>64.21052631578948</v>
      </c>
      <c r="J20" s="12">
        <v>0</v>
      </c>
      <c r="K20" s="18">
        <f t="shared" si="3"/>
        <v>0</v>
      </c>
      <c r="L20" s="12">
        <v>0</v>
      </c>
      <c r="M20" s="12">
        <v>64</v>
      </c>
      <c r="N20" s="18">
        <f t="shared" si="4"/>
        <v>67.36842105263158</v>
      </c>
      <c r="O20" s="12">
        <v>53</v>
      </c>
      <c r="P20" s="18">
        <f t="shared" si="5"/>
        <v>55.78947368421053</v>
      </c>
      <c r="Q20" s="12">
        <v>1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11</v>
      </c>
      <c r="AC20" s="12">
        <v>5</v>
      </c>
    </row>
    <row r="21" spans="1:29" s="11" customFormat="1" ht="12">
      <c r="A21" s="10" t="s">
        <v>43</v>
      </c>
      <c r="B21" s="22">
        <v>1197</v>
      </c>
      <c r="C21" s="9">
        <v>89</v>
      </c>
      <c r="D21" s="18">
        <f t="shared" si="0"/>
        <v>7.435254803675856</v>
      </c>
      <c r="E21" s="12">
        <v>2</v>
      </c>
      <c r="F21" s="18">
        <f t="shared" si="1"/>
        <v>2.247191011235955</v>
      </c>
      <c r="G21" s="12">
        <v>0</v>
      </c>
      <c r="H21" s="12">
        <v>15</v>
      </c>
      <c r="I21" s="18">
        <f t="shared" si="2"/>
        <v>16.853932584269664</v>
      </c>
      <c r="J21" s="12">
        <v>5</v>
      </c>
      <c r="K21" s="18">
        <f t="shared" si="3"/>
        <v>0.4177109440267335</v>
      </c>
      <c r="L21" s="12">
        <v>0</v>
      </c>
      <c r="M21" s="12">
        <v>76</v>
      </c>
      <c r="N21" s="18">
        <f t="shared" si="4"/>
        <v>85.3932584269663</v>
      </c>
      <c r="O21" s="12">
        <v>36</v>
      </c>
      <c r="P21" s="18">
        <f t="shared" si="5"/>
        <v>40.449438202247194</v>
      </c>
      <c r="Q21" s="12">
        <v>0</v>
      </c>
      <c r="R21" s="12">
        <v>9</v>
      </c>
      <c r="S21" s="12">
        <v>38</v>
      </c>
      <c r="T21" s="12">
        <v>9</v>
      </c>
      <c r="U21" s="12">
        <v>29</v>
      </c>
      <c r="V21" s="12">
        <v>6</v>
      </c>
      <c r="W21" s="12">
        <v>1</v>
      </c>
      <c r="X21" s="12">
        <v>5</v>
      </c>
      <c r="Y21" s="12">
        <v>0</v>
      </c>
      <c r="Z21" s="12">
        <v>18</v>
      </c>
      <c r="AA21" s="12">
        <v>1</v>
      </c>
      <c r="AB21" s="12">
        <v>132</v>
      </c>
      <c r="AC21" s="12">
        <v>50</v>
      </c>
    </row>
    <row r="22" spans="1:29" s="11" customFormat="1" ht="12">
      <c r="A22" s="10" t="s">
        <v>44</v>
      </c>
      <c r="B22" s="22">
        <v>2091</v>
      </c>
      <c r="C22" s="9">
        <v>305</v>
      </c>
      <c r="D22" s="18">
        <f t="shared" si="0"/>
        <v>14.586322333811573</v>
      </c>
      <c r="E22" s="12">
        <v>7</v>
      </c>
      <c r="F22" s="18">
        <f t="shared" si="1"/>
        <v>2.2950819672131146</v>
      </c>
      <c r="G22" s="12">
        <v>1</v>
      </c>
      <c r="H22" s="12">
        <v>134</v>
      </c>
      <c r="I22" s="18">
        <f t="shared" si="2"/>
        <v>43.9344262295082</v>
      </c>
      <c r="J22" s="12">
        <v>30</v>
      </c>
      <c r="K22" s="18">
        <f t="shared" si="3"/>
        <v>1.4347202295552368</v>
      </c>
      <c r="L22" s="12">
        <v>1</v>
      </c>
      <c r="M22" s="12">
        <v>133</v>
      </c>
      <c r="N22" s="18">
        <f t="shared" si="4"/>
        <v>43.60655737704918</v>
      </c>
      <c r="O22" s="12">
        <v>143</v>
      </c>
      <c r="P22" s="18">
        <f t="shared" si="5"/>
        <v>46.885245901639344</v>
      </c>
      <c r="Q22" s="12">
        <v>0</v>
      </c>
      <c r="R22" s="12">
        <v>10</v>
      </c>
      <c r="S22" s="12">
        <v>44</v>
      </c>
      <c r="T22" s="12">
        <v>13</v>
      </c>
      <c r="U22" s="12">
        <v>21</v>
      </c>
      <c r="V22" s="12">
        <v>46</v>
      </c>
      <c r="W22" s="12">
        <v>3</v>
      </c>
      <c r="X22" s="12">
        <v>43</v>
      </c>
      <c r="Y22" s="12">
        <v>0</v>
      </c>
      <c r="Z22" s="12">
        <v>0</v>
      </c>
      <c r="AA22" s="12">
        <v>0</v>
      </c>
      <c r="AB22" s="12">
        <v>92</v>
      </c>
      <c r="AC22" s="12">
        <v>12</v>
      </c>
    </row>
    <row r="23" spans="1:29" s="11" customFormat="1" ht="12">
      <c r="A23" s="10" t="s">
        <v>45</v>
      </c>
      <c r="B23" s="22">
        <v>1127</v>
      </c>
      <c r="C23" s="9">
        <v>70</v>
      </c>
      <c r="D23" s="18">
        <f t="shared" si="0"/>
        <v>6.211180124223603</v>
      </c>
      <c r="E23" s="12">
        <v>8</v>
      </c>
      <c r="F23" s="18">
        <f t="shared" si="1"/>
        <v>11.428571428571429</v>
      </c>
      <c r="G23" s="12">
        <v>1</v>
      </c>
      <c r="H23" s="12">
        <v>123</v>
      </c>
      <c r="I23" s="18">
        <f t="shared" si="2"/>
        <v>175.71428571428572</v>
      </c>
      <c r="J23" s="12">
        <v>8</v>
      </c>
      <c r="K23" s="18">
        <f t="shared" si="3"/>
        <v>0.709849157054126</v>
      </c>
      <c r="L23" s="12">
        <v>1</v>
      </c>
      <c r="M23" s="12">
        <v>60</v>
      </c>
      <c r="N23" s="18">
        <f t="shared" si="4"/>
        <v>85.71428571428571</v>
      </c>
      <c r="O23" s="12">
        <v>64</v>
      </c>
      <c r="P23" s="18">
        <f t="shared" si="5"/>
        <v>91.42857142857143</v>
      </c>
      <c r="Q23" s="12">
        <v>1</v>
      </c>
      <c r="R23" s="12">
        <v>9</v>
      </c>
      <c r="S23" s="12">
        <v>47</v>
      </c>
      <c r="T23" s="12">
        <v>22</v>
      </c>
      <c r="U23" s="12">
        <v>25</v>
      </c>
      <c r="V23" s="12">
        <v>30</v>
      </c>
      <c r="W23" s="12">
        <v>0</v>
      </c>
      <c r="X23" s="12">
        <v>29</v>
      </c>
      <c r="Y23" s="12">
        <v>3</v>
      </c>
      <c r="Z23" s="12">
        <v>0</v>
      </c>
      <c r="AA23" s="12">
        <v>0</v>
      </c>
      <c r="AB23" s="12">
        <v>9</v>
      </c>
      <c r="AC23" s="12">
        <v>4</v>
      </c>
    </row>
    <row r="24" spans="1:29" s="11" customFormat="1" ht="12">
      <c r="A24" s="10" t="s">
        <v>46</v>
      </c>
      <c r="B24" s="22">
        <v>1583</v>
      </c>
      <c r="C24" s="9">
        <v>263</v>
      </c>
      <c r="D24" s="18">
        <f t="shared" si="0"/>
        <v>16.614024005053697</v>
      </c>
      <c r="E24" s="12">
        <v>51</v>
      </c>
      <c r="F24" s="18">
        <f t="shared" si="1"/>
        <v>19.39163498098859</v>
      </c>
      <c r="G24" s="12">
        <v>13</v>
      </c>
      <c r="H24" s="12">
        <v>78</v>
      </c>
      <c r="I24" s="18">
        <f t="shared" si="2"/>
        <v>29.657794676806084</v>
      </c>
      <c r="J24" s="12">
        <v>48</v>
      </c>
      <c r="K24" s="18">
        <f t="shared" si="3"/>
        <v>3.0322173089071383</v>
      </c>
      <c r="L24" s="12">
        <v>2</v>
      </c>
      <c r="M24" s="12">
        <v>138</v>
      </c>
      <c r="N24" s="18">
        <f t="shared" si="4"/>
        <v>52.47148288973384</v>
      </c>
      <c r="O24" s="12">
        <v>230</v>
      </c>
      <c r="P24" s="18">
        <f t="shared" si="5"/>
        <v>87.45247148288973</v>
      </c>
      <c r="Q24" s="12">
        <v>2</v>
      </c>
      <c r="R24" s="12">
        <v>7</v>
      </c>
      <c r="S24" s="12">
        <v>53</v>
      </c>
      <c r="T24" s="12">
        <v>2</v>
      </c>
      <c r="U24" s="12">
        <v>51</v>
      </c>
      <c r="V24" s="12">
        <v>24</v>
      </c>
      <c r="W24" s="12">
        <v>0</v>
      </c>
      <c r="X24" s="12">
        <v>24</v>
      </c>
      <c r="Y24" s="12">
        <v>0</v>
      </c>
      <c r="Z24" s="12">
        <v>0</v>
      </c>
      <c r="AA24" s="12">
        <v>0</v>
      </c>
      <c r="AB24" s="12">
        <v>9</v>
      </c>
      <c r="AC24" s="12">
        <v>7</v>
      </c>
    </row>
    <row r="25" spans="1:29" s="11" customFormat="1" ht="12">
      <c r="A25" s="10" t="s">
        <v>47</v>
      </c>
      <c r="B25" s="22">
        <v>5668</v>
      </c>
      <c r="C25" s="9">
        <v>409</v>
      </c>
      <c r="D25" s="18">
        <f t="shared" si="0"/>
        <v>7.2159491884262525</v>
      </c>
      <c r="E25" s="12">
        <v>37</v>
      </c>
      <c r="F25" s="18">
        <f t="shared" si="1"/>
        <v>9.04645476772616</v>
      </c>
      <c r="G25" s="12">
        <v>13</v>
      </c>
      <c r="H25" s="12">
        <v>132</v>
      </c>
      <c r="I25" s="18">
        <f t="shared" si="2"/>
        <v>32.27383863080684</v>
      </c>
      <c r="J25" s="12">
        <v>110</v>
      </c>
      <c r="K25" s="18">
        <f t="shared" si="3"/>
        <v>1.9407198306280875</v>
      </c>
      <c r="L25" s="12">
        <v>11</v>
      </c>
      <c r="M25" s="12">
        <v>384</v>
      </c>
      <c r="N25" s="18">
        <f t="shared" si="4"/>
        <v>93.8875305623472</v>
      </c>
      <c r="O25" s="12">
        <v>385</v>
      </c>
      <c r="P25" s="18">
        <f t="shared" si="5"/>
        <v>94.1320293398533</v>
      </c>
      <c r="Q25" s="12">
        <v>9</v>
      </c>
      <c r="R25" s="12">
        <v>25</v>
      </c>
      <c r="S25" s="12">
        <v>184</v>
      </c>
      <c r="T25" s="12">
        <v>52</v>
      </c>
      <c r="U25" s="12">
        <v>132</v>
      </c>
      <c r="V25" s="12">
        <v>66</v>
      </c>
      <c r="W25" s="12">
        <v>66</v>
      </c>
      <c r="X25" s="12">
        <v>61</v>
      </c>
      <c r="Y25" s="12">
        <v>0</v>
      </c>
      <c r="Z25" s="12">
        <v>0</v>
      </c>
      <c r="AA25" s="12">
        <v>0</v>
      </c>
      <c r="AB25" s="12">
        <v>25</v>
      </c>
      <c r="AC25" s="12">
        <v>0</v>
      </c>
    </row>
    <row r="26" spans="1:29" s="2" customFormat="1" ht="12.75">
      <c r="A26" s="10" t="s">
        <v>48</v>
      </c>
      <c r="B26" s="22">
        <v>1294</v>
      </c>
      <c r="C26" s="9">
        <v>93</v>
      </c>
      <c r="D26" s="18">
        <f t="shared" si="0"/>
        <v>7.187017001545595</v>
      </c>
      <c r="E26" s="12">
        <v>8</v>
      </c>
      <c r="F26" s="18">
        <f t="shared" si="1"/>
        <v>8.602150537634408</v>
      </c>
      <c r="G26" s="12">
        <v>0</v>
      </c>
      <c r="H26" s="12">
        <v>20</v>
      </c>
      <c r="I26" s="18">
        <f t="shared" si="2"/>
        <v>21.50537634408602</v>
      </c>
      <c r="J26" s="12">
        <v>1</v>
      </c>
      <c r="K26" s="18">
        <f t="shared" si="3"/>
        <v>0.07727975270479134</v>
      </c>
      <c r="L26" s="12">
        <v>0</v>
      </c>
      <c r="M26" s="12">
        <v>104</v>
      </c>
      <c r="N26" s="18">
        <f t="shared" si="4"/>
        <v>111.82795698924731</v>
      </c>
      <c r="O26" s="12">
        <v>112</v>
      </c>
      <c r="P26" s="18">
        <f t="shared" si="5"/>
        <v>120.43010752688173</v>
      </c>
      <c r="Q26" s="12">
        <v>0</v>
      </c>
      <c r="R26" s="12">
        <v>10</v>
      </c>
      <c r="S26" s="12">
        <v>56</v>
      </c>
      <c r="T26" s="12">
        <v>10</v>
      </c>
      <c r="U26" s="12">
        <v>46</v>
      </c>
      <c r="V26" s="12">
        <v>57</v>
      </c>
      <c r="W26" s="12">
        <v>0</v>
      </c>
      <c r="X26" s="12">
        <v>50</v>
      </c>
      <c r="Y26" s="12">
        <v>1</v>
      </c>
      <c r="Z26" s="12">
        <v>0</v>
      </c>
      <c r="AA26" s="12">
        <v>0</v>
      </c>
      <c r="AB26" s="12">
        <v>60</v>
      </c>
      <c r="AC26" s="12">
        <v>8</v>
      </c>
    </row>
    <row r="27" spans="1:29" s="2" customFormat="1" ht="12.75">
      <c r="A27" s="10" t="s">
        <v>49</v>
      </c>
      <c r="B27" s="22">
        <v>11015</v>
      </c>
      <c r="C27" s="9">
        <v>589</v>
      </c>
      <c r="D27" s="18">
        <f t="shared" si="0"/>
        <v>5.347253744893328</v>
      </c>
      <c r="E27" s="12">
        <v>28</v>
      </c>
      <c r="F27" s="18">
        <f t="shared" si="1"/>
        <v>4.753820033955857</v>
      </c>
      <c r="G27" s="12">
        <v>5</v>
      </c>
      <c r="H27" s="12">
        <v>140</v>
      </c>
      <c r="I27" s="18">
        <f t="shared" si="2"/>
        <v>23.769100169779286</v>
      </c>
      <c r="J27" s="12">
        <v>36</v>
      </c>
      <c r="K27" s="18">
        <f t="shared" si="3"/>
        <v>0.3268270540172492</v>
      </c>
      <c r="L27" s="12">
        <v>6</v>
      </c>
      <c r="M27" s="12">
        <v>430</v>
      </c>
      <c r="N27" s="18">
        <f t="shared" si="4"/>
        <v>73.00509337860781</v>
      </c>
      <c r="O27" s="12">
        <v>478</v>
      </c>
      <c r="P27" s="18">
        <f t="shared" si="5"/>
        <v>81.15449915110356</v>
      </c>
      <c r="Q27" s="12">
        <v>2</v>
      </c>
      <c r="R27" s="12">
        <v>12</v>
      </c>
      <c r="S27" s="12">
        <v>95</v>
      </c>
      <c r="T27" s="12">
        <v>32</v>
      </c>
      <c r="U27" s="12">
        <v>63</v>
      </c>
      <c r="V27" s="12">
        <v>55</v>
      </c>
      <c r="W27" s="12">
        <v>2</v>
      </c>
      <c r="X27" s="12">
        <v>53</v>
      </c>
      <c r="Y27" s="12">
        <v>0</v>
      </c>
      <c r="Z27" s="12">
        <v>0</v>
      </c>
      <c r="AA27" s="12">
        <v>0</v>
      </c>
      <c r="AB27" s="12">
        <v>222</v>
      </c>
      <c r="AC27" s="12">
        <v>212</v>
      </c>
    </row>
    <row r="28" spans="1:29" s="2" customFormat="1" ht="12.75">
      <c r="A28" s="10" t="s">
        <v>50</v>
      </c>
      <c r="B28" s="22">
        <v>1379</v>
      </c>
      <c r="C28" s="9">
        <v>99</v>
      </c>
      <c r="D28" s="18">
        <f t="shared" si="0"/>
        <v>7.179115300942712</v>
      </c>
      <c r="E28" s="12">
        <v>6</v>
      </c>
      <c r="F28" s="18">
        <f t="shared" si="1"/>
        <v>6.0606060606060606</v>
      </c>
      <c r="G28" s="12">
        <v>0</v>
      </c>
      <c r="H28" s="12">
        <v>25</v>
      </c>
      <c r="I28" s="18">
        <f t="shared" si="2"/>
        <v>25.252525252525253</v>
      </c>
      <c r="J28" s="12">
        <v>0</v>
      </c>
      <c r="K28" s="18">
        <f t="shared" si="3"/>
        <v>0</v>
      </c>
      <c r="L28" s="12">
        <v>0</v>
      </c>
      <c r="M28" s="12">
        <v>70</v>
      </c>
      <c r="N28" s="18">
        <f t="shared" si="4"/>
        <v>70.70707070707071</v>
      </c>
      <c r="O28" s="12">
        <v>59</v>
      </c>
      <c r="P28" s="18">
        <f t="shared" si="5"/>
        <v>59.5959595959596</v>
      </c>
      <c r="Q28" s="12">
        <v>1</v>
      </c>
      <c r="R28" s="12">
        <v>3</v>
      </c>
      <c r="S28" s="12">
        <v>9</v>
      </c>
      <c r="T28" s="12">
        <v>9</v>
      </c>
      <c r="U28" s="12">
        <v>1</v>
      </c>
      <c r="V28" s="12">
        <v>2</v>
      </c>
      <c r="W28" s="12">
        <v>0</v>
      </c>
      <c r="X28" s="12">
        <v>2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</row>
    <row r="29" spans="1:29" ht="12" customHeight="1">
      <c r="A29" s="3" t="s">
        <v>51</v>
      </c>
      <c r="B29" s="22">
        <v>948</v>
      </c>
      <c r="C29" s="13">
        <v>64</v>
      </c>
      <c r="D29" s="18">
        <f t="shared" si="0"/>
        <v>6.751054852320675</v>
      </c>
      <c r="E29" s="13">
        <v>13</v>
      </c>
      <c r="F29" s="18">
        <f t="shared" si="1"/>
        <v>20.3125</v>
      </c>
      <c r="G29" s="13">
        <v>1</v>
      </c>
      <c r="H29" s="13">
        <v>36</v>
      </c>
      <c r="I29" s="18">
        <f t="shared" si="2"/>
        <v>56.25</v>
      </c>
      <c r="J29" s="13">
        <v>3</v>
      </c>
      <c r="K29" s="18">
        <f t="shared" si="3"/>
        <v>0.31645569620253167</v>
      </c>
      <c r="L29" s="13">
        <v>1</v>
      </c>
      <c r="M29" s="13">
        <v>64</v>
      </c>
      <c r="N29" s="18">
        <f t="shared" si="4"/>
        <v>100</v>
      </c>
      <c r="O29" s="13">
        <v>125</v>
      </c>
      <c r="P29" s="18">
        <f t="shared" si="5"/>
        <v>195.3125</v>
      </c>
      <c r="Q29" s="12">
        <v>0</v>
      </c>
      <c r="R29" s="12">
        <v>11</v>
      </c>
      <c r="S29" s="12">
        <v>54</v>
      </c>
      <c r="T29" s="12">
        <v>15</v>
      </c>
      <c r="U29" s="12">
        <v>39</v>
      </c>
      <c r="V29" s="12">
        <v>34</v>
      </c>
      <c r="W29" s="12">
        <v>1</v>
      </c>
      <c r="X29" s="12">
        <v>33</v>
      </c>
      <c r="Y29" s="12">
        <v>0</v>
      </c>
      <c r="Z29" s="13"/>
      <c r="AA29" s="13"/>
      <c r="AB29" s="13">
        <v>12</v>
      </c>
      <c r="AC29" s="13">
        <v>0</v>
      </c>
    </row>
    <row r="30" spans="1:29" s="2" customFormat="1" ht="12.75">
      <c r="A30" s="10" t="s">
        <v>52</v>
      </c>
      <c r="B30" s="22">
        <v>860</v>
      </c>
      <c r="C30" s="9">
        <v>212</v>
      </c>
      <c r="D30" s="18">
        <f t="shared" si="0"/>
        <v>24.651162790697676</v>
      </c>
      <c r="E30" s="12">
        <v>13</v>
      </c>
      <c r="F30" s="18">
        <f t="shared" si="1"/>
        <v>6.132075471698113</v>
      </c>
      <c r="G30" s="12">
        <v>0</v>
      </c>
      <c r="H30" s="12">
        <v>35</v>
      </c>
      <c r="I30" s="18">
        <f t="shared" si="2"/>
        <v>16.50943396226415</v>
      </c>
      <c r="J30" s="12">
        <v>3</v>
      </c>
      <c r="K30" s="18">
        <f t="shared" si="3"/>
        <v>0.3488372093023256</v>
      </c>
      <c r="L30" s="12">
        <v>1</v>
      </c>
      <c r="M30" s="12">
        <v>113</v>
      </c>
      <c r="N30" s="18">
        <f t="shared" si="4"/>
        <v>53.301886792452834</v>
      </c>
      <c r="O30" s="12">
        <v>146</v>
      </c>
      <c r="P30" s="18">
        <f t="shared" si="5"/>
        <v>68.86792452830188</v>
      </c>
      <c r="Q30" s="12">
        <v>1</v>
      </c>
      <c r="R30" s="12">
        <v>2</v>
      </c>
      <c r="S30" s="12">
        <v>3</v>
      </c>
      <c r="T30" s="12">
        <v>3</v>
      </c>
      <c r="U30" s="12">
        <v>0</v>
      </c>
      <c r="V30" s="12">
        <v>8</v>
      </c>
      <c r="W30" s="12">
        <v>0</v>
      </c>
      <c r="X30" s="12">
        <v>3</v>
      </c>
      <c r="Y30" s="12">
        <v>5</v>
      </c>
      <c r="Z30" s="12">
        <v>0</v>
      </c>
      <c r="AA30" s="12">
        <v>0</v>
      </c>
      <c r="AB30" s="12">
        <v>24</v>
      </c>
      <c r="AC30" s="12">
        <v>0</v>
      </c>
    </row>
    <row r="31" spans="1:29" s="2" customFormat="1" ht="12.75">
      <c r="A31" s="10" t="s">
        <v>53</v>
      </c>
      <c r="B31" s="22">
        <v>1756</v>
      </c>
      <c r="C31" s="9">
        <v>114</v>
      </c>
      <c r="D31" s="18">
        <f t="shared" si="0"/>
        <v>6.492027334851937</v>
      </c>
      <c r="E31" s="12">
        <v>7</v>
      </c>
      <c r="F31" s="18">
        <f t="shared" si="1"/>
        <v>6.140350877192983</v>
      </c>
      <c r="G31" s="12">
        <v>0</v>
      </c>
      <c r="H31" s="12">
        <v>35</v>
      </c>
      <c r="I31" s="18">
        <f t="shared" si="2"/>
        <v>30.70175438596491</v>
      </c>
      <c r="J31" s="12">
        <v>11</v>
      </c>
      <c r="K31" s="18">
        <f t="shared" si="3"/>
        <v>0.6264236902050114</v>
      </c>
      <c r="L31" s="12">
        <v>2</v>
      </c>
      <c r="M31" s="12">
        <v>59</v>
      </c>
      <c r="N31" s="18">
        <f t="shared" si="4"/>
        <v>51.75438596491228</v>
      </c>
      <c r="O31" s="12">
        <v>98</v>
      </c>
      <c r="P31" s="18">
        <f t="shared" si="5"/>
        <v>85.96491228070175</v>
      </c>
      <c r="Q31" s="12">
        <v>1</v>
      </c>
      <c r="R31" s="12">
        <v>13</v>
      </c>
      <c r="S31" s="12">
        <v>65</v>
      </c>
      <c r="T31" s="12">
        <v>16</v>
      </c>
      <c r="U31" s="12">
        <v>49</v>
      </c>
      <c r="V31" s="12">
        <v>43</v>
      </c>
      <c r="W31" s="12">
        <v>12</v>
      </c>
      <c r="X31" s="12">
        <v>31</v>
      </c>
      <c r="Y31" s="12">
        <v>0</v>
      </c>
      <c r="Z31" s="12">
        <v>0</v>
      </c>
      <c r="AA31" s="12">
        <v>0</v>
      </c>
      <c r="AB31" s="12">
        <v>73</v>
      </c>
      <c r="AC31" s="12">
        <v>18</v>
      </c>
    </row>
    <row r="32" spans="1:29" s="2" customFormat="1" ht="12.75">
      <c r="A32" s="10" t="s">
        <v>54</v>
      </c>
      <c r="B32" s="22">
        <v>3423</v>
      </c>
      <c r="C32" s="9">
        <v>307</v>
      </c>
      <c r="D32" s="18">
        <f t="shared" si="0"/>
        <v>8.968740870581362</v>
      </c>
      <c r="E32" s="12">
        <v>69</v>
      </c>
      <c r="F32" s="18">
        <f t="shared" si="1"/>
        <v>22.47557003257329</v>
      </c>
      <c r="G32" s="12">
        <v>15</v>
      </c>
      <c r="H32" s="12">
        <v>186</v>
      </c>
      <c r="I32" s="18">
        <f t="shared" si="2"/>
        <v>60.586319218241044</v>
      </c>
      <c r="J32" s="12">
        <v>47</v>
      </c>
      <c r="K32" s="18">
        <f t="shared" si="3"/>
        <v>1.3730645632486123</v>
      </c>
      <c r="L32" s="12">
        <v>12</v>
      </c>
      <c r="M32" s="12">
        <v>289</v>
      </c>
      <c r="N32" s="18">
        <f t="shared" si="4"/>
        <v>94.13680781758957</v>
      </c>
      <c r="O32" s="12">
        <v>280</v>
      </c>
      <c r="P32" s="18">
        <f t="shared" si="5"/>
        <v>91.20521172638436</v>
      </c>
      <c r="Q32" s="12">
        <v>3</v>
      </c>
      <c r="R32" s="12">
        <v>23</v>
      </c>
      <c r="S32" s="12">
        <v>66</v>
      </c>
      <c r="T32" s="12">
        <v>22</v>
      </c>
      <c r="U32" s="12">
        <v>44</v>
      </c>
      <c r="V32" s="12">
        <v>15</v>
      </c>
      <c r="W32" s="12">
        <v>1</v>
      </c>
      <c r="X32" s="12">
        <v>14</v>
      </c>
      <c r="Y32" s="12">
        <v>0</v>
      </c>
      <c r="Z32" s="12">
        <v>0</v>
      </c>
      <c r="AA32" s="12">
        <v>0</v>
      </c>
      <c r="AB32" s="12">
        <v>200</v>
      </c>
      <c r="AC32" s="12">
        <v>70</v>
      </c>
    </row>
    <row r="33" spans="1:29" s="2" customFormat="1" ht="12.75">
      <c r="A33" s="10" t="s">
        <v>55</v>
      </c>
      <c r="B33" s="22">
        <v>4079</v>
      </c>
      <c r="C33" s="9">
        <v>722</v>
      </c>
      <c r="D33" s="18">
        <f t="shared" si="0"/>
        <v>17.700416768815888</v>
      </c>
      <c r="E33" s="12">
        <v>17</v>
      </c>
      <c r="F33" s="18">
        <f t="shared" si="1"/>
        <v>2.3545706371191137</v>
      </c>
      <c r="G33" s="12">
        <v>4</v>
      </c>
      <c r="H33" s="12">
        <v>343</v>
      </c>
      <c r="I33" s="18">
        <f t="shared" si="2"/>
        <v>47.50692520775623</v>
      </c>
      <c r="J33" s="12">
        <v>18</v>
      </c>
      <c r="K33" s="18">
        <f t="shared" si="3"/>
        <v>0.4412846285854376</v>
      </c>
      <c r="L33" s="12">
        <v>0</v>
      </c>
      <c r="M33" s="12">
        <v>614</v>
      </c>
      <c r="N33" s="18">
        <f t="shared" si="4"/>
        <v>85.0415512465374</v>
      </c>
      <c r="O33" s="12">
        <v>579</v>
      </c>
      <c r="P33" s="18">
        <f t="shared" si="5"/>
        <v>80.19390581717451</v>
      </c>
      <c r="Q33" s="12">
        <v>6</v>
      </c>
      <c r="R33" s="12">
        <v>9</v>
      </c>
      <c r="S33" s="12">
        <v>60</v>
      </c>
      <c r="T33" s="12">
        <v>14</v>
      </c>
      <c r="U33" s="12">
        <v>46</v>
      </c>
      <c r="V33" s="12">
        <v>43</v>
      </c>
      <c r="W33" s="12">
        <v>1</v>
      </c>
      <c r="X33" s="12">
        <v>42</v>
      </c>
      <c r="Y33" s="12">
        <v>0</v>
      </c>
      <c r="Z33" s="12">
        <v>0</v>
      </c>
      <c r="AA33" s="12">
        <v>0</v>
      </c>
      <c r="AB33" s="12">
        <v>229</v>
      </c>
      <c r="AC33" s="12">
        <v>70</v>
      </c>
    </row>
    <row r="34" spans="1:29" ht="12.75">
      <c r="A34" s="3" t="s">
        <v>56</v>
      </c>
      <c r="B34" s="22">
        <v>637</v>
      </c>
      <c r="C34" s="13">
        <v>31</v>
      </c>
      <c r="D34" s="18">
        <f t="shared" si="0"/>
        <v>4.866562009419153</v>
      </c>
      <c r="E34" s="19">
        <v>2</v>
      </c>
      <c r="F34" s="18">
        <f t="shared" si="1"/>
        <v>6.451612903225806</v>
      </c>
      <c r="G34" s="19">
        <v>0</v>
      </c>
      <c r="H34" s="19">
        <v>9</v>
      </c>
      <c r="I34" s="18">
        <f t="shared" si="2"/>
        <v>29.032258064516128</v>
      </c>
      <c r="J34" s="19">
        <v>0</v>
      </c>
      <c r="K34" s="18">
        <f t="shared" si="3"/>
        <v>0</v>
      </c>
      <c r="L34" s="19">
        <v>0</v>
      </c>
      <c r="M34" s="19">
        <v>18</v>
      </c>
      <c r="N34" s="18">
        <f t="shared" si="4"/>
        <v>58.064516129032256</v>
      </c>
      <c r="O34" s="19">
        <v>29</v>
      </c>
      <c r="P34" s="18">
        <f t="shared" si="5"/>
        <v>93.54838709677419</v>
      </c>
      <c r="Q34" s="20">
        <v>0</v>
      </c>
      <c r="R34" s="20">
        <v>7</v>
      </c>
      <c r="S34" s="20">
        <v>39</v>
      </c>
      <c r="T34" s="20">
        <v>21</v>
      </c>
      <c r="U34" s="20">
        <v>18</v>
      </c>
      <c r="V34" s="20">
        <v>21</v>
      </c>
      <c r="W34" s="20">
        <v>0</v>
      </c>
      <c r="X34" s="20">
        <v>21</v>
      </c>
      <c r="Y34" s="20">
        <v>0</v>
      </c>
      <c r="Z34" s="19">
        <v>0</v>
      </c>
      <c r="AA34" s="19">
        <v>0</v>
      </c>
      <c r="AB34" s="19">
        <v>1</v>
      </c>
      <c r="AC34" s="19">
        <v>1</v>
      </c>
    </row>
    <row r="35" spans="1:29" ht="12.75">
      <c r="A35" s="14" t="s">
        <v>57</v>
      </c>
      <c r="B35" s="13">
        <v>1162</v>
      </c>
      <c r="C35" s="13">
        <v>160</v>
      </c>
      <c r="D35" s="18">
        <f t="shared" si="0"/>
        <v>13.769363166953529</v>
      </c>
      <c r="E35" s="13">
        <v>1</v>
      </c>
      <c r="F35" s="18">
        <f t="shared" si="1"/>
        <v>0.625</v>
      </c>
      <c r="G35" s="13">
        <v>0</v>
      </c>
      <c r="H35" s="13">
        <v>3</v>
      </c>
      <c r="I35" s="18">
        <f t="shared" si="2"/>
        <v>1.875</v>
      </c>
      <c r="J35" s="13">
        <v>13</v>
      </c>
      <c r="K35" s="18">
        <f t="shared" si="3"/>
        <v>1.1187607573149743</v>
      </c>
      <c r="L35" s="13">
        <v>2</v>
      </c>
      <c r="M35" s="13">
        <v>42</v>
      </c>
      <c r="N35" s="18">
        <f t="shared" si="4"/>
        <v>26.25</v>
      </c>
      <c r="O35" s="13">
        <v>40</v>
      </c>
      <c r="P35" s="18">
        <f t="shared" si="5"/>
        <v>25</v>
      </c>
      <c r="Q35" s="13">
        <v>1</v>
      </c>
      <c r="R35" s="13">
        <v>8</v>
      </c>
      <c r="S35" s="13">
        <v>53</v>
      </c>
      <c r="T35" s="13">
        <v>26</v>
      </c>
      <c r="U35" s="13">
        <v>17</v>
      </c>
      <c r="V35" s="13">
        <v>3</v>
      </c>
      <c r="W35" s="13">
        <v>2</v>
      </c>
      <c r="X35" s="13">
        <v>2</v>
      </c>
      <c r="Y35" s="13">
        <v>0</v>
      </c>
      <c r="Z35" s="13">
        <v>0</v>
      </c>
      <c r="AA35" s="13">
        <v>0</v>
      </c>
      <c r="AB35" s="13">
        <v>14</v>
      </c>
      <c r="AC35" s="13">
        <v>14</v>
      </c>
    </row>
    <row r="36" spans="1:29" s="1" customFormat="1" ht="12.75">
      <c r="A36" s="10" t="s">
        <v>59</v>
      </c>
      <c r="B36" s="22">
        <f>SUM(B5:B35)</f>
        <v>89647</v>
      </c>
      <c r="C36" s="22">
        <f aca="true" t="shared" si="6" ref="C36:AC36">SUM(C5:C35)</f>
        <v>6050</v>
      </c>
      <c r="D36" s="18">
        <f t="shared" si="0"/>
        <v>6.748692092317646</v>
      </c>
      <c r="E36" s="22">
        <f t="shared" si="6"/>
        <v>447</v>
      </c>
      <c r="F36" s="18">
        <f t="shared" si="1"/>
        <v>7.3884297520661155</v>
      </c>
      <c r="G36" s="22">
        <f t="shared" si="6"/>
        <v>88</v>
      </c>
      <c r="H36" s="22">
        <f t="shared" si="6"/>
        <v>2024</v>
      </c>
      <c r="I36" s="18">
        <f t="shared" si="2"/>
        <v>33.45454545454545</v>
      </c>
      <c r="J36" s="22">
        <f t="shared" si="6"/>
        <v>481</v>
      </c>
      <c r="K36" s="18">
        <f t="shared" si="3"/>
        <v>0.5365489084966591</v>
      </c>
      <c r="L36" s="22">
        <f t="shared" si="6"/>
        <v>57</v>
      </c>
      <c r="M36" s="22">
        <f t="shared" si="6"/>
        <v>4757</v>
      </c>
      <c r="N36" s="18">
        <f t="shared" si="4"/>
        <v>78.62809917355372</v>
      </c>
      <c r="O36" s="22">
        <f t="shared" si="6"/>
        <v>4809</v>
      </c>
      <c r="P36" s="18">
        <f t="shared" si="5"/>
        <v>79.48760330578513</v>
      </c>
      <c r="Q36" s="22">
        <f t="shared" si="6"/>
        <v>39</v>
      </c>
      <c r="R36" s="22">
        <f t="shared" si="6"/>
        <v>254</v>
      </c>
      <c r="S36" s="22">
        <f t="shared" si="6"/>
        <v>1491</v>
      </c>
      <c r="T36" s="22">
        <f t="shared" si="6"/>
        <v>449</v>
      </c>
      <c r="U36" s="22">
        <f t="shared" si="6"/>
        <v>1013</v>
      </c>
      <c r="V36" s="22">
        <f t="shared" si="6"/>
        <v>875</v>
      </c>
      <c r="W36" s="22">
        <f t="shared" si="6"/>
        <v>288</v>
      </c>
      <c r="X36" s="22">
        <f t="shared" si="6"/>
        <v>814</v>
      </c>
      <c r="Y36" s="22">
        <f t="shared" si="6"/>
        <v>13</v>
      </c>
      <c r="Z36" s="22">
        <f t="shared" si="6"/>
        <v>73</v>
      </c>
      <c r="AA36" s="22">
        <f t="shared" si="6"/>
        <v>49</v>
      </c>
      <c r="AB36" s="22">
        <f t="shared" si="6"/>
        <v>2166</v>
      </c>
      <c r="AC36" s="22">
        <f t="shared" si="6"/>
        <v>1127</v>
      </c>
    </row>
    <row r="37" ht="12.75">
      <c r="B37" s="15"/>
    </row>
    <row r="38" ht="12.75">
      <c r="B38" s="16"/>
    </row>
    <row r="39" ht="12.75">
      <c r="B39" s="15"/>
    </row>
    <row r="40" ht="12.75">
      <c r="B40" s="15"/>
    </row>
    <row r="41" ht="12.75">
      <c r="B41" s="16"/>
    </row>
  </sheetData>
  <sheetProtection/>
  <mergeCells count="14">
    <mergeCell ref="A1:Y1"/>
    <mergeCell ref="A2:A4"/>
    <mergeCell ref="C2:D3"/>
    <mergeCell ref="E2:G3"/>
    <mergeCell ref="H2:I3"/>
    <mergeCell ref="J2:L3"/>
    <mergeCell ref="M2:N3"/>
    <mergeCell ref="B2:B3"/>
    <mergeCell ref="O2:P3"/>
    <mergeCell ref="Q2:Q3"/>
    <mergeCell ref="R2:R3"/>
    <mergeCell ref="S2:U2"/>
    <mergeCell ref="V2:Y2"/>
    <mergeCell ref="Z2:AC2"/>
  </mergeCells>
  <printOptions/>
  <pageMargins left="0.7" right="0.7" top="0.75" bottom="0.75" header="0.3" footer="0.3"/>
  <pageSetup orientation="portrait" paperSize="9"/>
  <ignoredErrors>
    <ignoredError sqref="D36 F36 I36 K36 N36 P3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Gorevoi</dc:creator>
  <cp:keywords/>
  <dc:description/>
  <cp:lastModifiedBy>Дерябина Алина Абдуловна</cp:lastModifiedBy>
  <cp:lastPrinted>2023-03-30T05:53:27Z</cp:lastPrinted>
  <dcterms:created xsi:type="dcterms:W3CDTF">2008-06-23T05:28:16Z</dcterms:created>
  <dcterms:modified xsi:type="dcterms:W3CDTF">2023-04-05T12:43:37Z</dcterms:modified>
  <cp:category/>
  <cp:version/>
  <cp:contentType/>
  <cp:contentStatus/>
</cp:coreProperties>
</file>